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8255" windowHeight="11010"/>
  </bookViews>
  <sheets>
    <sheet name="Sheet1" sheetId="1" r:id="rId1"/>
    <sheet name="Sheet3" sheetId="3" r:id="rId2"/>
  </sheets>
  <definedNames>
    <definedName name="_xlnm.Print_Titles" localSheetId="0">Sheet1!$2:$6</definedName>
  </definedNames>
  <calcPr calcId="144525"/>
</workbook>
</file>

<file path=xl/calcChain.xml><?xml version="1.0" encoding="utf-8"?>
<calcChain xmlns="http://schemas.openxmlformats.org/spreadsheetml/2006/main">
  <c r="E101" i="1" l="1"/>
  <c r="D101" i="1"/>
  <c r="C104" i="1"/>
  <c r="C103" i="1"/>
  <c r="C102" i="1"/>
  <c r="C101" i="1" s="1"/>
  <c r="C100" i="1"/>
  <c r="C99" i="1"/>
  <c r="C98" i="1"/>
  <c r="C97" i="1"/>
  <c r="C96" i="1"/>
  <c r="C95" i="1"/>
  <c r="C94" i="1"/>
  <c r="C93" i="1"/>
  <c r="C92" i="1"/>
  <c r="C91" i="1"/>
  <c r="C89" i="1"/>
  <c r="C88" i="1"/>
  <c r="C87" i="1"/>
  <c r="C86" i="1"/>
  <c r="C84" i="1"/>
  <c r="C83" i="1"/>
  <c r="C82" i="1"/>
  <c r="C81" i="1"/>
  <c r="C80" i="1"/>
  <c r="C78" i="1"/>
  <c r="C77" i="1"/>
  <c r="C76" i="1"/>
  <c r="C75" i="1"/>
  <c r="C74" i="1"/>
  <c r="C73" i="1"/>
  <c r="C71" i="1"/>
  <c r="C70" i="1"/>
  <c r="C69" i="1"/>
  <c r="C68" i="1"/>
  <c r="C67" i="1"/>
  <c r="C66" i="1"/>
  <c r="C65" i="1"/>
  <c r="C63" i="1"/>
  <c r="C62" i="1"/>
  <c r="C60" i="1"/>
  <c r="C59" i="1"/>
  <c r="C58" i="1"/>
  <c r="C57" i="1"/>
  <c r="C55" i="1"/>
  <c r="C54" i="1"/>
  <c r="C53" i="1"/>
  <c r="C51" i="1"/>
  <c r="C50" i="1"/>
  <c r="C49" i="1"/>
  <c r="C48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8" i="1"/>
  <c r="C17" i="1"/>
  <c r="C16" i="1"/>
  <c r="C15" i="1"/>
  <c r="C14" i="1"/>
  <c r="C13" i="1"/>
  <c r="C12" i="1"/>
  <c r="C11" i="1"/>
  <c r="C10" i="1"/>
  <c r="C9" i="1"/>
  <c r="D90" i="1" l="1"/>
  <c r="D85" i="1"/>
  <c r="D79" i="1"/>
  <c r="D72" i="1"/>
  <c r="D64" i="1"/>
  <c r="D61" i="1"/>
  <c r="D56" i="1"/>
  <c r="D52" i="1"/>
  <c r="D47" i="1"/>
  <c r="D39" i="1"/>
  <c r="D31" i="1"/>
  <c r="D19" i="1"/>
  <c r="D8" i="1"/>
  <c r="D7" i="1" l="1"/>
  <c r="D6" i="1"/>
  <c r="E90" i="1" l="1"/>
  <c r="E39" i="1"/>
  <c r="C61" i="1" l="1"/>
  <c r="C47" i="1"/>
  <c r="C19" i="1"/>
  <c r="C85" i="1"/>
  <c r="C56" i="1"/>
  <c r="C39" i="1"/>
  <c r="C90" i="1"/>
  <c r="C31" i="1"/>
  <c r="C72" i="1"/>
  <c r="C79" i="1"/>
  <c r="C8" i="1"/>
  <c r="C52" i="1"/>
  <c r="C64" i="1" l="1"/>
  <c r="C6" i="1" s="1"/>
  <c r="C7" i="1" l="1"/>
  <c r="E31" i="1"/>
  <c r="E61" i="1"/>
  <c r="E47" i="1" l="1"/>
  <c r="E56" i="1"/>
  <c r="E85" i="1"/>
  <c r="E64" i="1"/>
  <c r="E72" i="1"/>
  <c r="E79" i="1"/>
  <c r="E19" i="1"/>
  <c r="E8" i="1"/>
  <c r="E52" i="1"/>
  <c r="E7" i="1" l="1"/>
  <c r="E6" i="1"/>
</calcChain>
</file>

<file path=xl/sharedStrings.xml><?xml version="1.0" encoding="utf-8"?>
<sst xmlns="http://schemas.openxmlformats.org/spreadsheetml/2006/main" count="203" uniqueCount="203">
  <si>
    <t>全省合计</t>
    <phoneticPr fontId="1" type="noConversion"/>
  </si>
  <si>
    <t xml:space="preserve">    哈尔滨市合计</t>
    <phoneticPr fontId="1" type="noConversion"/>
  </si>
  <si>
    <t xml:space="preserve">      哈尔滨市</t>
    <phoneticPr fontId="1" type="noConversion"/>
  </si>
  <si>
    <t xml:space="preserve">      宾县</t>
    <phoneticPr fontId="1" type="noConversion"/>
  </si>
  <si>
    <t xml:space="preserve">      方正县</t>
    <phoneticPr fontId="1" type="noConversion"/>
  </si>
  <si>
    <t xml:space="preserve">      依兰县</t>
    <phoneticPr fontId="1" type="noConversion"/>
  </si>
  <si>
    <t xml:space="preserve">      巴彦县</t>
    <phoneticPr fontId="1" type="noConversion"/>
  </si>
  <si>
    <t xml:space="preserve">      木兰县</t>
    <phoneticPr fontId="1" type="noConversion"/>
  </si>
  <si>
    <t xml:space="preserve">      通河县</t>
    <phoneticPr fontId="1" type="noConversion"/>
  </si>
  <si>
    <t xml:space="preserve">      延寿县</t>
    <phoneticPr fontId="1" type="noConversion"/>
  </si>
  <si>
    <t xml:space="preserve">      五常市</t>
    <phoneticPr fontId="1" type="noConversion"/>
  </si>
  <si>
    <t xml:space="preserve">      尚志市</t>
    <phoneticPr fontId="1" type="noConversion"/>
  </si>
  <si>
    <t xml:space="preserve">    齐齐哈尔市合计</t>
  </si>
  <si>
    <t xml:space="preserve">      齐齐哈尔市</t>
    <phoneticPr fontId="1" type="noConversion"/>
  </si>
  <si>
    <t xml:space="preserve">      龙江县</t>
    <phoneticPr fontId="1" type="noConversion"/>
  </si>
  <si>
    <t xml:space="preserve">      讷河市</t>
    <phoneticPr fontId="1" type="noConversion"/>
  </si>
  <si>
    <t xml:space="preserve">      依安县</t>
    <phoneticPr fontId="1" type="noConversion"/>
  </si>
  <si>
    <t xml:space="preserve">      泰来县</t>
    <phoneticPr fontId="1" type="noConversion"/>
  </si>
  <si>
    <t xml:space="preserve">      甘南县</t>
    <phoneticPr fontId="1" type="noConversion"/>
  </si>
  <si>
    <t xml:space="preserve">      富裕县</t>
    <phoneticPr fontId="1" type="noConversion"/>
  </si>
  <si>
    <t xml:space="preserve">      克山县</t>
    <phoneticPr fontId="1" type="noConversion"/>
  </si>
  <si>
    <t xml:space="preserve">      克东县</t>
    <phoneticPr fontId="1" type="noConversion"/>
  </si>
  <si>
    <t xml:space="preserve">      拜泉县</t>
    <phoneticPr fontId="1" type="noConversion"/>
  </si>
  <si>
    <t xml:space="preserve">    牡丹江市合计</t>
  </si>
  <si>
    <t xml:space="preserve">      牡丹江市</t>
    <phoneticPr fontId="1" type="noConversion"/>
  </si>
  <si>
    <t xml:space="preserve">      林口县</t>
    <phoneticPr fontId="1" type="noConversion"/>
  </si>
  <si>
    <t xml:space="preserve">      穆棱市</t>
    <phoneticPr fontId="1" type="noConversion"/>
  </si>
  <si>
    <t xml:space="preserve">      东宁市</t>
    <phoneticPr fontId="1" type="noConversion"/>
  </si>
  <si>
    <t xml:space="preserve">      宁安市</t>
    <phoneticPr fontId="1" type="noConversion"/>
  </si>
  <si>
    <t xml:space="preserve">      海林市</t>
    <phoneticPr fontId="1" type="noConversion"/>
  </si>
  <si>
    <t xml:space="preserve">    佳木斯市合计</t>
  </si>
  <si>
    <t xml:space="preserve">      桦南县</t>
    <phoneticPr fontId="1" type="noConversion"/>
  </si>
  <si>
    <t xml:space="preserve">      桦川县</t>
    <phoneticPr fontId="1" type="noConversion"/>
  </si>
  <si>
    <t xml:space="preserve">      汤原县</t>
    <phoneticPr fontId="1" type="noConversion"/>
  </si>
  <si>
    <t xml:space="preserve">      抚远市</t>
    <phoneticPr fontId="1" type="noConversion"/>
  </si>
  <si>
    <t xml:space="preserve">      富锦市</t>
    <phoneticPr fontId="1" type="noConversion"/>
  </si>
  <si>
    <t xml:space="preserve">      同江市</t>
    <phoneticPr fontId="1" type="noConversion"/>
  </si>
  <si>
    <t xml:space="preserve">    鸡西市合计</t>
  </si>
  <si>
    <t xml:space="preserve">      鸡西市</t>
    <phoneticPr fontId="1" type="noConversion"/>
  </si>
  <si>
    <t xml:space="preserve">      鸡东县</t>
    <phoneticPr fontId="1" type="noConversion"/>
  </si>
  <si>
    <t xml:space="preserve">      密山市</t>
    <phoneticPr fontId="1" type="noConversion"/>
  </si>
  <si>
    <t xml:space="preserve">      虎林市</t>
    <phoneticPr fontId="1" type="noConversion"/>
  </si>
  <si>
    <t xml:space="preserve">    鹤岗市合计</t>
  </si>
  <si>
    <t xml:space="preserve">      鹤岗市</t>
    <phoneticPr fontId="1" type="noConversion"/>
  </si>
  <si>
    <t xml:space="preserve">      萝北县</t>
    <phoneticPr fontId="1" type="noConversion"/>
  </si>
  <si>
    <t xml:space="preserve">      绥滨县</t>
    <phoneticPr fontId="1" type="noConversion"/>
  </si>
  <si>
    <t xml:space="preserve">    双鸭山市合计</t>
  </si>
  <si>
    <t xml:space="preserve">      双鸭山市</t>
    <phoneticPr fontId="1" type="noConversion"/>
  </si>
  <si>
    <t xml:space="preserve">      集贤县</t>
    <phoneticPr fontId="1" type="noConversion"/>
  </si>
  <si>
    <t xml:space="preserve">      宝清县</t>
    <phoneticPr fontId="1" type="noConversion"/>
  </si>
  <si>
    <t xml:space="preserve">      饶河县</t>
    <phoneticPr fontId="1" type="noConversion"/>
  </si>
  <si>
    <t xml:space="preserve">    七台河市合计</t>
  </si>
  <si>
    <t xml:space="preserve">      七台河市</t>
    <phoneticPr fontId="1" type="noConversion"/>
  </si>
  <si>
    <t xml:space="preserve">      勃利县</t>
    <phoneticPr fontId="1" type="noConversion"/>
  </si>
  <si>
    <t xml:space="preserve">    黑河市合计</t>
  </si>
  <si>
    <t xml:space="preserve">      黑河市</t>
    <phoneticPr fontId="1" type="noConversion"/>
  </si>
  <si>
    <t xml:space="preserve">      北安市</t>
    <phoneticPr fontId="1" type="noConversion"/>
  </si>
  <si>
    <t xml:space="preserve">      嫩江市</t>
    <phoneticPr fontId="1" type="noConversion"/>
  </si>
  <si>
    <t xml:space="preserve">      五大连池市</t>
    <phoneticPr fontId="1" type="noConversion"/>
  </si>
  <si>
    <t xml:space="preserve">      逊克县</t>
    <phoneticPr fontId="1" type="noConversion"/>
  </si>
  <si>
    <t xml:space="preserve">      孙吴县</t>
    <phoneticPr fontId="1" type="noConversion"/>
  </si>
  <si>
    <t xml:space="preserve">    伊春市合计</t>
  </si>
  <si>
    <t xml:space="preserve">      伊春市</t>
    <phoneticPr fontId="1" type="noConversion"/>
  </si>
  <si>
    <t xml:space="preserve">      铁力市</t>
    <phoneticPr fontId="1" type="noConversion"/>
  </si>
  <si>
    <t xml:space="preserve">      嘉荫县</t>
    <phoneticPr fontId="1" type="noConversion"/>
  </si>
  <si>
    <t xml:space="preserve">      汤旺县</t>
    <phoneticPr fontId="1" type="noConversion"/>
  </si>
  <si>
    <t xml:space="preserve">      大箐山县</t>
    <phoneticPr fontId="1" type="noConversion"/>
  </si>
  <si>
    <t xml:space="preserve">      南岔县</t>
    <phoneticPr fontId="1" type="noConversion"/>
  </si>
  <si>
    <t xml:space="preserve">    大庆市合计</t>
  </si>
  <si>
    <t xml:space="preserve">      大庆市</t>
    <phoneticPr fontId="1" type="noConversion"/>
  </si>
  <si>
    <t xml:space="preserve">      林甸县</t>
    <phoneticPr fontId="1" type="noConversion"/>
  </si>
  <si>
    <t xml:space="preserve">      肇州县</t>
    <phoneticPr fontId="1" type="noConversion"/>
  </si>
  <si>
    <t xml:space="preserve">      肇源县</t>
    <phoneticPr fontId="1" type="noConversion"/>
  </si>
  <si>
    <t xml:space="preserve">    大兴安岭行署合计</t>
  </si>
  <si>
    <t xml:space="preserve">      加格达奇区</t>
    <phoneticPr fontId="1" type="noConversion"/>
  </si>
  <si>
    <t xml:space="preserve">      呼玛县</t>
    <phoneticPr fontId="1" type="noConversion"/>
  </si>
  <si>
    <t xml:space="preserve">      塔河县</t>
    <phoneticPr fontId="1" type="noConversion"/>
  </si>
  <si>
    <t xml:space="preserve">      漠河市</t>
    <phoneticPr fontId="1" type="noConversion"/>
  </si>
  <si>
    <t xml:space="preserve">    绥化市合计</t>
  </si>
  <si>
    <t xml:space="preserve">      绥化市</t>
    <phoneticPr fontId="1" type="noConversion"/>
  </si>
  <si>
    <t xml:space="preserve">      安达市</t>
    <phoneticPr fontId="1" type="noConversion"/>
  </si>
  <si>
    <t xml:space="preserve">      肇东市</t>
    <phoneticPr fontId="1" type="noConversion"/>
  </si>
  <si>
    <t xml:space="preserve">      兰西县</t>
    <phoneticPr fontId="1" type="noConversion"/>
  </si>
  <si>
    <t xml:space="preserve">      青冈县</t>
    <phoneticPr fontId="1" type="noConversion"/>
  </si>
  <si>
    <t xml:space="preserve">      明水县</t>
    <phoneticPr fontId="1" type="noConversion"/>
  </si>
  <si>
    <t xml:space="preserve">      海伦市</t>
    <phoneticPr fontId="1" type="noConversion"/>
  </si>
  <si>
    <t xml:space="preserve">      望奎县</t>
    <phoneticPr fontId="1" type="noConversion"/>
  </si>
  <si>
    <t xml:space="preserve">      绥棱县</t>
    <phoneticPr fontId="1" type="noConversion"/>
  </si>
  <si>
    <t xml:space="preserve">      庆安县</t>
    <phoneticPr fontId="1" type="noConversion"/>
  </si>
  <si>
    <t xml:space="preserve">      佳木斯市</t>
    <phoneticPr fontId="1" type="noConversion"/>
  </si>
  <si>
    <t xml:space="preserve">      绥芬河市</t>
    <phoneticPr fontId="1" type="noConversion"/>
  </si>
  <si>
    <t xml:space="preserve">      梅里斯区</t>
    <phoneticPr fontId="1" type="noConversion"/>
  </si>
  <si>
    <t xml:space="preserve">      爱辉区</t>
    <phoneticPr fontId="1" type="noConversion"/>
  </si>
  <si>
    <t xml:space="preserve">      杜蒙县</t>
    <phoneticPr fontId="1" type="noConversion"/>
  </si>
  <si>
    <t>中国龙江森林工业集团有限公司</t>
    <phoneticPr fontId="1" type="noConversion"/>
  </si>
  <si>
    <t>北大荒农垦集团
有限公司</t>
    <phoneticPr fontId="1" type="noConversion"/>
  </si>
  <si>
    <t>0090099001</t>
  </si>
  <si>
    <t xml:space="preserve">            00900990011</t>
    <phoneticPr fontId="1" type="noConversion"/>
  </si>
  <si>
    <t xml:space="preserve">              00900990019002</t>
    <phoneticPr fontId="1" type="noConversion"/>
  </si>
  <si>
    <t xml:space="preserve">              00900990019003</t>
    <phoneticPr fontId="1" type="noConversion"/>
  </si>
  <si>
    <t xml:space="preserve">              00900990019004</t>
    <phoneticPr fontId="1" type="noConversion"/>
  </si>
  <si>
    <t xml:space="preserve">              00900990019005</t>
    <phoneticPr fontId="1" type="noConversion"/>
  </si>
  <si>
    <t xml:space="preserve">              00900990019006</t>
    <phoneticPr fontId="1" type="noConversion"/>
  </si>
  <si>
    <t xml:space="preserve">              00900990019007</t>
    <phoneticPr fontId="1" type="noConversion"/>
  </si>
  <si>
    <t xml:space="preserve">              00900990019008</t>
    <phoneticPr fontId="1" type="noConversion"/>
  </si>
  <si>
    <t xml:space="preserve">              00900990019010</t>
    <phoneticPr fontId="1" type="noConversion"/>
  </si>
  <si>
    <t xml:space="preserve">              00900990019011</t>
    <phoneticPr fontId="1" type="noConversion"/>
  </si>
  <si>
    <t>0090099002</t>
  </si>
  <si>
    <t>0090099003</t>
  </si>
  <si>
    <t>0090099004</t>
  </si>
  <si>
    <t>0090099005</t>
  </si>
  <si>
    <t>0090099007</t>
  </si>
  <si>
    <t>0090099008</t>
  </si>
  <si>
    <t>0090099009</t>
  </si>
  <si>
    <t>0090099010</t>
  </si>
  <si>
    <t>0090099011</t>
  </si>
  <si>
    <t>0090099012</t>
  </si>
  <si>
    <t>0090099013</t>
  </si>
  <si>
    <t xml:space="preserve">            00900990021</t>
    <phoneticPr fontId="1" type="noConversion"/>
  </si>
  <si>
    <t xml:space="preserve">              00900990029015</t>
    <phoneticPr fontId="1" type="noConversion"/>
  </si>
  <si>
    <t xml:space="preserve">              00900990029001</t>
    <phoneticPr fontId="1" type="noConversion"/>
  </si>
  <si>
    <t xml:space="preserve">              00900990029002</t>
    <phoneticPr fontId="1" type="noConversion"/>
  </si>
  <si>
    <t xml:space="preserve">              00900990029003</t>
    <phoneticPr fontId="1" type="noConversion"/>
  </si>
  <si>
    <t xml:space="preserve">              00900990029004</t>
    <phoneticPr fontId="1" type="noConversion"/>
  </si>
  <si>
    <t xml:space="preserve">              00900990029005</t>
    <phoneticPr fontId="1" type="noConversion"/>
  </si>
  <si>
    <t xml:space="preserve">              00900990029006</t>
    <phoneticPr fontId="1" type="noConversion"/>
  </si>
  <si>
    <t xml:space="preserve">              00900990029007</t>
    <phoneticPr fontId="1" type="noConversion"/>
  </si>
  <si>
    <t xml:space="preserve">              00900990029008</t>
    <phoneticPr fontId="1" type="noConversion"/>
  </si>
  <si>
    <t xml:space="preserve">              00900990029009</t>
    <phoneticPr fontId="1" type="noConversion"/>
  </si>
  <si>
    <t xml:space="preserve">            00900990031</t>
    <phoneticPr fontId="1" type="noConversion"/>
  </si>
  <si>
    <t xml:space="preserve">              00900990039001</t>
    <phoneticPr fontId="1" type="noConversion"/>
  </si>
  <si>
    <t xml:space="preserve">              00900990039002</t>
    <phoneticPr fontId="1" type="noConversion"/>
  </si>
  <si>
    <t xml:space="preserve">              00900990039003</t>
    <phoneticPr fontId="1" type="noConversion"/>
  </si>
  <si>
    <t xml:space="preserve">              00900990039004</t>
    <phoneticPr fontId="1" type="noConversion"/>
  </si>
  <si>
    <t xml:space="preserve">              00900990039005</t>
    <phoneticPr fontId="1" type="noConversion"/>
  </si>
  <si>
    <t xml:space="preserve">              00900990039006</t>
    <phoneticPr fontId="1" type="noConversion"/>
  </si>
  <si>
    <t xml:space="preserve">            00900990041</t>
    <phoneticPr fontId="1" type="noConversion"/>
  </si>
  <si>
    <t xml:space="preserve">              00900990049001</t>
    <phoneticPr fontId="1" type="noConversion"/>
  </si>
  <si>
    <t xml:space="preserve">              00900990049002</t>
    <phoneticPr fontId="1" type="noConversion"/>
  </si>
  <si>
    <t xml:space="preserve">              00900990049003</t>
    <phoneticPr fontId="1" type="noConversion"/>
  </si>
  <si>
    <t xml:space="preserve">              00900990049004</t>
    <phoneticPr fontId="1" type="noConversion"/>
  </si>
  <si>
    <t xml:space="preserve">              00900990049005</t>
    <phoneticPr fontId="1" type="noConversion"/>
  </si>
  <si>
    <t xml:space="preserve">              00900990049006</t>
    <phoneticPr fontId="1" type="noConversion"/>
  </si>
  <si>
    <t xml:space="preserve">            00900990051</t>
    <phoneticPr fontId="1" type="noConversion"/>
  </si>
  <si>
    <t xml:space="preserve">              00900990059001</t>
    <phoneticPr fontId="1" type="noConversion"/>
  </si>
  <si>
    <t xml:space="preserve">              00900990059002</t>
    <phoneticPr fontId="1" type="noConversion"/>
  </si>
  <si>
    <t xml:space="preserve">              00900990059003</t>
    <phoneticPr fontId="1" type="noConversion"/>
  </si>
  <si>
    <t xml:space="preserve"> 0090099006</t>
    <phoneticPr fontId="1" type="noConversion"/>
  </si>
  <si>
    <t xml:space="preserve">            00900990061</t>
    <phoneticPr fontId="1" type="noConversion"/>
  </si>
  <si>
    <t xml:space="preserve">              00900990069001</t>
    <phoneticPr fontId="1" type="noConversion"/>
  </si>
  <si>
    <t xml:space="preserve">              00900990069002</t>
    <phoneticPr fontId="1" type="noConversion"/>
  </si>
  <si>
    <t xml:space="preserve">            00900990071</t>
    <phoneticPr fontId="1" type="noConversion"/>
  </si>
  <si>
    <t xml:space="preserve">              00900990079001</t>
    <phoneticPr fontId="1" type="noConversion"/>
  </si>
  <si>
    <t xml:space="preserve">              00900990079002</t>
    <phoneticPr fontId="1" type="noConversion"/>
  </si>
  <si>
    <t xml:space="preserve">              00900990079004</t>
    <phoneticPr fontId="1" type="noConversion"/>
  </si>
  <si>
    <t xml:space="preserve">            00900990081</t>
    <phoneticPr fontId="1" type="noConversion"/>
  </si>
  <si>
    <t xml:space="preserve">              00900990089001</t>
    <phoneticPr fontId="1" type="noConversion"/>
  </si>
  <si>
    <t xml:space="preserve">            00900990091</t>
    <phoneticPr fontId="1" type="noConversion"/>
  </si>
  <si>
    <t xml:space="preserve">              00900990099006</t>
    <phoneticPr fontId="1" type="noConversion"/>
  </si>
  <si>
    <t xml:space="preserve">              00900990099001</t>
    <phoneticPr fontId="1" type="noConversion"/>
  </si>
  <si>
    <t xml:space="preserve">              00900990099002</t>
    <phoneticPr fontId="1" type="noConversion"/>
  </si>
  <si>
    <t xml:space="preserve">              00900990099003</t>
    <phoneticPr fontId="1" type="noConversion"/>
  </si>
  <si>
    <t xml:space="preserve">              00900990099004</t>
    <phoneticPr fontId="1" type="noConversion"/>
  </si>
  <si>
    <t xml:space="preserve">              00900990099005</t>
    <phoneticPr fontId="1" type="noConversion"/>
  </si>
  <si>
    <t xml:space="preserve">            00900990101</t>
    <phoneticPr fontId="1" type="noConversion"/>
  </si>
  <si>
    <t xml:space="preserve">              00900990109001</t>
    <phoneticPr fontId="1" type="noConversion"/>
  </si>
  <si>
    <t xml:space="preserve">              00900990109002</t>
    <phoneticPr fontId="1" type="noConversion"/>
  </si>
  <si>
    <t xml:space="preserve">              00900990109003</t>
    <phoneticPr fontId="1" type="noConversion"/>
  </si>
  <si>
    <t xml:space="preserve">              00900990109005</t>
    <phoneticPr fontId="1" type="noConversion"/>
  </si>
  <si>
    <t xml:space="preserve">              00900990109006</t>
    <phoneticPr fontId="1" type="noConversion"/>
  </si>
  <si>
    <t xml:space="preserve">            00900990111</t>
    <phoneticPr fontId="1" type="noConversion"/>
  </si>
  <si>
    <t xml:space="preserve">              00900990119001</t>
    <phoneticPr fontId="1" type="noConversion"/>
  </si>
  <si>
    <t xml:space="preserve">              00900990119002</t>
    <phoneticPr fontId="1" type="noConversion"/>
  </si>
  <si>
    <t xml:space="preserve">              00900990119003</t>
    <phoneticPr fontId="1" type="noConversion"/>
  </si>
  <si>
    <t xml:space="preserve">              00900990119004</t>
    <phoneticPr fontId="1" type="noConversion"/>
  </si>
  <si>
    <t xml:space="preserve">              00900990129001</t>
    <phoneticPr fontId="1" type="noConversion"/>
  </si>
  <si>
    <t xml:space="preserve">              00900990129002</t>
    <phoneticPr fontId="1" type="noConversion"/>
  </si>
  <si>
    <t xml:space="preserve">              00900990129003</t>
    <phoneticPr fontId="1" type="noConversion"/>
  </si>
  <si>
    <t xml:space="preserve">              00900990129004</t>
    <phoneticPr fontId="1" type="noConversion"/>
  </si>
  <si>
    <t xml:space="preserve">            00900990131</t>
    <phoneticPr fontId="1" type="noConversion"/>
  </si>
  <si>
    <t xml:space="preserve">              00900990139001</t>
    <phoneticPr fontId="1" type="noConversion"/>
  </si>
  <si>
    <t xml:space="preserve">              00900990139002</t>
    <phoneticPr fontId="1" type="noConversion"/>
  </si>
  <si>
    <t xml:space="preserve">              00900990139003</t>
    <phoneticPr fontId="1" type="noConversion"/>
  </si>
  <si>
    <t xml:space="preserve">              00900990139004</t>
    <phoneticPr fontId="1" type="noConversion"/>
  </si>
  <si>
    <t xml:space="preserve">              00900990139005</t>
    <phoneticPr fontId="1" type="noConversion"/>
  </si>
  <si>
    <t xml:space="preserve">              00900990139006</t>
    <phoneticPr fontId="1" type="noConversion"/>
  </si>
  <si>
    <t xml:space="preserve">              00900990139007</t>
    <phoneticPr fontId="1" type="noConversion"/>
  </si>
  <si>
    <t xml:space="preserve">              00900990139008</t>
    <phoneticPr fontId="1" type="noConversion"/>
  </si>
  <si>
    <t xml:space="preserve">              00900990139009</t>
    <phoneticPr fontId="1" type="noConversion"/>
  </si>
  <si>
    <t>附件1</t>
    <phoneticPr fontId="1" type="noConversion"/>
  </si>
  <si>
    <t xml:space="preserve">
市县名称</t>
    <phoneticPr fontId="1" type="noConversion"/>
  </si>
  <si>
    <t xml:space="preserve">
单位编码</t>
    <phoneticPr fontId="1" type="noConversion"/>
  </si>
  <si>
    <t>单位：人、万元</t>
    <phoneticPr fontId="1" type="noConversion"/>
  </si>
  <si>
    <t>中央水库移民扶持基金（项目建设资金）
2137202基础设施建设和经济发展</t>
    <phoneticPr fontId="1" type="noConversion"/>
  </si>
  <si>
    <t>中央水库移民扶持基金（移民直补资金）
2137201移民补助</t>
    <phoneticPr fontId="1" type="noConversion"/>
  </si>
  <si>
    <t xml:space="preserve">
资金合计</t>
    <phoneticPr fontId="1" type="noConversion"/>
  </si>
  <si>
    <t>110001007</t>
  </si>
  <si>
    <t>766001</t>
  </si>
  <si>
    <t>761001</t>
    <phoneticPr fontId="1" type="noConversion"/>
  </si>
  <si>
    <t>省发展改革委员会</t>
    <phoneticPr fontId="1" type="noConversion"/>
  </si>
  <si>
    <t>市县合计</t>
    <phoneticPr fontId="1" type="noConversion"/>
  </si>
  <si>
    <t>省直单位合计</t>
    <phoneticPr fontId="1" type="noConversion"/>
  </si>
  <si>
    <t>提前下达2025年中央水库移民扶持基金分配明细表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</si>
</sst>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1" applyFont="1" applyFill="1" applyBorder="1" applyAlignment="1" applyProtection="1">
      <alignment vertical="center"/>
    </xf>
    <xf numFmtId="0" fontId="6" fillId="0" borderId="2" xfId="1" applyFont="1" applyFill="1" applyBorder="1" applyAlignment="1" applyProtection="1">
      <alignment vertical="center"/>
    </xf>
    <xf numFmtId="0" fontId="6" fillId="0" borderId="2" xfId="2" applyFont="1" applyFill="1" applyBorder="1" applyAlignment="1">
      <alignment vertical="center" shrinkToFit="1"/>
    </xf>
    <xf numFmtId="0" fontId="5" fillId="0" borderId="2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0" fontId="15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2" xfId="0" applyNumberFormat="1" applyFont="1" applyBorder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18" fillId="0" borderId="5" xfId="0" applyNumberFormat="1" applyFont="1" applyBorder="1">
      <alignment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5年预算快报资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tabSelected="1" zoomScale="70" zoomScaleNormal="70" workbookViewId="0">
      <pane ySplit="6" topLeftCell="A76" activePane="bottomLeft" state="frozen"/>
      <selection pane="bottomLeft" activeCell="I77" sqref="I77"/>
    </sheetView>
  </sheetViews>
  <sheetFormatPr defaultColWidth="8.875" defaultRowHeight="13.5" x14ac:dyDescent="0.15"/>
  <cols>
    <col min="1" max="1" width="30.875" style="1" customWidth="1"/>
    <col min="2" max="2" width="22.625" style="1" customWidth="1"/>
    <col min="3" max="3" width="40.125" style="13" customWidth="1"/>
    <col min="4" max="5" width="35.625" style="11" customWidth="1"/>
    <col min="6" max="16384" width="8.875" style="1"/>
  </cols>
  <sheetData>
    <row r="1" spans="1:5" x14ac:dyDescent="0.15">
      <c r="A1" s="1" t="s">
        <v>189</v>
      </c>
      <c r="B1" s="8"/>
    </row>
    <row r="2" spans="1:5" ht="25.9" customHeight="1" x14ac:dyDescent="0.15">
      <c r="A2" s="35" t="s">
        <v>202</v>
      </c>
      <c r="B2" s="35"/>
      <c r="C2" s="35"/>
      <c r="D2" s="35"/>
      <c r="E2" s="35"/>
    </row>
    <row r="3" spans="1:5" ht="30" customHeight="1" x14ac:dyDescent="0.15">
      <c r="B3" s="10"/>
      <c r="C3" s="14"/>
      <c r="D3" s="18"/>
      <c r="E3" s="18" t="s">
        <v>192</v>
      </c>
    </row>
    <row r="4" spans="1:5" ht="49.9" customHeight="1" x14ac:dyDescent="0.15">
      <c r="A4" s="33" t="s">
        <v>191</v>
      </c>
      <c r="B4" s="30" t="s">
        <v>190</v>
      </c>
      <c r="C4" s="32" t="s">
        <v>195</v>
      </c>
      <c r="D4" s="36" t="s">
        <v>194</v>
      </c>
      <c r="E4" s="36" t="s">
        <v>193</v>
      </c>
    </row>
    <row r="5" spans="1:5" s="9" customFormat="1" ht="49.9" customHeight="1" x14ac:dyDescent="0.15">
      <c r="A5" s="34"/>
      <c r="B5" s="31"/>
      <c r="C5" s="32"/>
      <c r="D5" s="37"/>
      <c r="E5" s="37"/>
    </row>
    <row r="6" spans="1:5" ht="23.65" customHeight="1" x14ac:dyDescent="0.15">
      <c r="A6" s="24" t="s">
        <v>0</v>
      </c>
      <c r="B6" s="25"/>
      <c r="C6" s="17">
        <f>C8+C19+C31+C39+C47+C52+C56+C61+C64+C72+C79+C85+C90+C102+C103+C104</f>
        <v>32813.999999999993</v>
      </c>
      <c r="D6" s="15">
        <f>D8+D19+D31+D39+D47+D52+D56+D61+D64+D72+D79+D85+D90+D102+D103</f>
        <v>7920.3900000000012</v>
      </c>
      <c r="E6" s="15">
        <f>E8+E19+E31+E39+E47+E52+E56+E61+E64+E72+E79+E85+E90+E102+E103+E104</f>
        <v>24893.610000000004</v>
      </c>
    </row>
    <row r="7" spans="1:5" ht="23.65" customHeight="1" x14ac:dyDescent="0.15">
      <c r="A7" s="26" t="s">
        <v>200</v>
      </c>
      <c r="B7" s="27"/>
      <c r="C7" s="17">
        <f>C8+C19+C31+C39+C47+C52+C56+C61+C64+C72+C79+C85+C90</f>
        <v>32230.339999999997</v>
      </c>
      <c r="D7" s="15">
        <f t="shared" ref="D7:E7" si="0">D8+D19+D31+D39+D47+D52+D56+D61+D64+D72+D79+D85+D90</f>
        <v>7750.3200000000015</v>
      </c>
      <c r="E7" s="15">
        <f t="shared" si="0"/>
        <v>24480.02</v>
      </c>
    </row>
    <row r="8" spans="1:5" ht="23.65" customHeight="1" x14ac:dyDescent="0.15">
      <c r="A8" s="19" t="s">
        <v>96</v>
      </c>
      <c r="B8" s="5" t="s">
        <v>1</v>
      </c>
      <c r="C8" s="17">
        <f t="shared" ref="C8:E8" si="1">SUM(C9:C18)</f>
        <v>5586.0599999999995</v>
      </c>
      <c r="D8" s="15">
        <f t="shared" ref="D8" si="2">SUM(D9:D18)</f>
        <v>1209.93</v>
      </c>
      <c r="E8" s="15">
        <f t="shared" si="1"/>
        <v>4376.13</v>
      </c>
    </row>
    <row r="9" spans="1:5" ht="23.65" customHeight="1" x14ac:dyDescent="0.15">
      <c r="A9" s="20" t="s">
        <v>97</v>
      </c>
      <c r="B9" s="2" t="s">
        <v>2</v>
      </c>
      <c r="C9" s="17">
        <f>D9+E9</f>
        <v>1439.02</v>
      </c>
      <c r="D9" s="16">
        <v>331.08</v>
      </c>
      <c r="E9" s="16">
        <v>1107.94</v>
      </c>
    </row>
    <row r="10" spans="1:5" ht="23.65" customHeight="1" x14ac:dyDescent="0.15">
      <c r="A10" s="21" t="s">
        <v>98</v>
      </c>
      <c r="B10" s="2" t="s">
        <v>3</v>
      </c>
      <c r="C10" s="17">
        <f t="shared" ref="C10:C18" si="3">D10+E10</f>
        <v>323.81</v>
      </c>
      <c r="D10" s="16">
        <v>81.540000000000006</v>
      </c>
      <c r="E10" s="16">
        <v>242.27</v>
      </c>
    </row>
    <row r="11" spans="1:5" ht="23.65" customHeight="1" x14ac:dyDescent="0.15">
      <c r="A11" s="21" t="s">
        <v>99</v>
      </c>
      <c r="B11" s="2" t="s">
        <v>4</v>
      </c>
      <c r="C11" s="17">
        <f t="shared" si="3"/>
        <v>267.96000000000004</v>
      </c>
      <c r="D11" s="16">
        <v>56.28</v>
      </c>
      <c r="E11" s="16">
        <v>211.68</v>
      </c>
    </row>
    <row r="12" spans="1:5" ht="23.65" customHeight="1" x14ac:dyDescent="0.15">
      <c r="A12" s="21" t="s">
        <v>100</v>
      </c>
      <c r="B12" s="2" t="s">
        <v>5</v>
      </c>
      <c r="C12" s="17">
        <f t="shared" si="3"/>
        <v>280.66999999999996</v>
      </c>
      <c r="D12" s="16">
        <v>32.369999999999997</v>
      </c>
      <c r="E12" s="16">
        <v>248.29999999999998</v>
      </c>
    </row>
    <row r="13" spans="1:5" ht="23.65" customHeight="1" x14ac:dyDescent="0.15">
      <c r="A13" s="21" t="s">
        <v>101</v>
      </c>
      <c r="B13" s="2" t="s">
        <v>6</v>
      </c>
      <c r="C13" s="17">
        <f t="shared" si="3"/>
        <v>134.91999999999999</v>
      </c>
      <c r="D13" s="16">
        <v>36.24</v>
      </c>
      <c r="E13" s="16">
        <v>98.679999999999993</v>
      </c>
    </row>
    <row r="14" spans="1:5" ht="23.65" customHeight="1" x14ac:dyDescent="0.15">
      <c r="A14" s="21" t="s">
        <v>102</v>
      </c>
      <c r="B14" s="2" t="s">
        <v>7</v>
      </c>
      <c r="C14" s="17">
        <f t="shared" si="3"/>
        <v>281.97000000000003</v>
      </c>
      <c r="D14" s="16">
        <v>38.97</v>
      </c>
      <c r="E14" s="16">
        <v>243</v>
      </c>
    </row>
    <row r="15" spans="1:5" ht="23.65" customHeight="1" x14ac:dyDescent="0.15">
      <c r="A15" s="21" t="s">
        <v>103</v>
      </c>
      <c r="B15" s="2" t="s">
        <v>8</v>
      </c>
      <c r="C15" s="17">
        <f t="shared" si="3"/>
        <v>170.89000000000001</v>
      </c>
      <c r="D15" s="16">
        <v>33.78</v>
      </c>
      <c r="E15" s="16">
        <v>137.11000000000001</v>
      </c>
    </row>
    <row r="16" spans="1:5" ht="23.65" customHeight="1" x14ac:dyDescent="0.15">
      <c r="A16" s="21" t="s">
        <v>104</v>
      </c>
      <c r="B16" s="2" t="s">
        <v>9</v>
      </c>
      <c r="C16" s="17">
        <f t="shared" si="3"/>
        <v>339.84</v>
      </c>
      <c r="D16" s="16">
        <v>80.459999999999994</v>
      </c>
      <c r="E16" s="16">
        <v>259.38</v>
      </c>
    </row>
    <row r="17" spans="1:5" ht="23.65" customHeight="1" x14ac:dyDescent="0.15">
      <c r="A17" s="21" t="s">
        <v>105</v>
      </c>
      <c r="B17" s="2" t="s">
        <v>10</v>
      </c>
      <c r="C17" s="17">
        <f t="shared" si="3"/>
        <v>1317.8400000000001</v>
      </c>
      <c r="D17" s="16">
        <v>299.61</v>
      </c>
      <c r="E17" s="16">
        <v>1018.23</v>
      </c>
    </row>
    <row r="18" spans="1:5" ht="23.65" customHeight="1" x14ac:dyDescent="0.15">
      <c r="A18" s="21" t="s">
        <v>106</v>
      </c>
      <c r="B18" s="2" t="s">
        <v>11</v>
      </c>
      <c r="C18" s="17">
        <f t="shared" si="3"/>
        <v>1029.1399999999999</v>
      </c>
      <c r="D18" s="16">
        <v>219.6</v>
      </c>
      <c r="E18" s="16">
        <v>809.54</v>
      </c>
    </row>
    <row r="19" spans="1:5" s="12" customFormat="1" ht="23.65" customHeight="1" x14ac:dyDescent="0.15">
      <c r="A19" s="22" t="s">
        <v>107</v>
      </c>
      <c r="B19" s="6" t="s">
        <v>12</v>
      </c>
      <c r="C19" s="17">
        <f t="shared" ref="C19:E19" si="4">SUM(C20:C30)</f>
        <v>5857.79</v>
      </c>
      <c r="D19" s="15">
        <f t="shared" ref="D19" si="5">SUM(D20:D30)</f>
        <v>1710.72</v>
      </c>
      <c r="E19" s="15">
        <f t="shared" si="4"/>
        <v>4147.07</v>
      </c>
    </row>
    <row r="20" spans="1:5" ht="23.65" customHeight="1" x14ac:dyDescent="0.15">
      <c r="A20" s="21" t="s">
        <v>118</v>
      </c>
      <c r="B20" s="2" t="s">
        <v>13</v>
      </c>
      <c r="C20" s="17">
        <f t="shared" ref="C20:C30" si="6">D20+E20</f>
        <v>210.01</v>
      </c>
      <c r="D20" s="16">
        <v>16.29</v>
      </c>
      <c r="E20" s="16">
        <v>193.72</v>
      </c>
    </row>
    <row r="21" spans="1:5" ht="23.65" customHeight="1" x14ac:dyDescent="0.15">
      <c r="A21" s="21" t="s">
        <v>119</v>
      </c>
      <c r="B21" s="2" t="s">
        <v>91</v>
      </c>
      <c r="C21" s="17">
        <f t="shared" si="6"/>
        <v>467.22</v>
      </c>
      <c r="D21" s="16">
        <v>88.41</v>
      </c>
      <c r="E21" s="16">
        <v>378.81</v>
      </c>
    </row>
    <row r="22" spans="1:5" ht="23.65" customHeight="1" x14ac:dyDescent="0.15">
      <c r="A22" s="21" t="s">
        <v>120</v>
      </c>
      <c r="B22" s="2" t="s">
        <v>14</v>
      </c>
      <c r="C22" s="17">
        <f t="shared" si="6"/>
        <v>486.7</v>
      </c>
      <c r="D22" s="16">
        <v>73.98</v>
      </c>
      <c r="E22" s="16">
        <v>412.71999999999997</v>
      </c>
    </row>
    <row r="23" spans="1:5" ht="23.65" customHeight="1" x14ac:dyDescent="0.15">
      <c r="A23" s="21" t="s">
        <v>121</v>
      </c>
      <c r="B23" s="2" t="s">
        <v>15</v>
      </c>
      <c r="C23" s="17">
        <f t="shared" si="6"/>
        <v>2555.7200000000003</v>
      </c>
      <c r="D23" s="16">
        <v>1097.3399999999999</v>
      </c>
      <c r="E23" s="16">
        <v>1458.38</v>
      </c>
    </row>
    <row r="24" spans="1:5" ht="23.65" customHeight="1" x14ac:dyDescent="0.15">
      <c r="A24" s="21" t="s">
        <v>122</v>
      </c>
      <c r="B24" s="2" t="s">
        <v>16</v>
      </c>
      <c r="C24" s="17">
        <f t="shared" si="6"/>
        <v>382.29999999999995</v>
      </c>
      <c r="D24" s="16">
        <v>107.25</v>
      </c>
      <c r="E24" s="16">
        <v>275.04999999999995</v>
      </c>
    </row>
    <row r="25" spans="1:5" ht="23.65" customHeight="1" x14ac:dyDescent="0.15">
      <c r="A25" s="21" t="s">
        <v>123</v>
      </c>
      <c r="B25" s="2" t="s">
        <v>17</v>
      </c>
      <c r="C25" s="17">
        <f t="shared" si="6"/>
        <v>120.06</v>
      </c>
      <c r="D25" s="16">
        <v>22.32</v>
      </c>
      <c r="E25" s="16">
        <v>97.74</v>
      </c>
    </row>
    <row r="26" spans="1:5" ht="23.65" customHeight="1" x14ac:dyDescent="0.15">
      <c r="A26" s="21" t="s">
        <v>124</v>
      </c>
      <c r="B26" s="2" t="s">
        <v>18</v>
      </c>
      <c r="C26" s="17">
        <f t="shared" si="6"/>
        <v>319.65999999999997</v>
      </c>
      <c r="D26" s="16">
        <v>64.260000000000005</v>
      </c>
      <c r="E26" s="16">
        <v>255.39999999999998</v>
      </c>
    </row>
    <row r="27" spans="1:5" ht="23.65" customHeight="1" x14ac:dyDescent="0.15">
      <c r="A27" s="21" t="s">
        <v>125</v>
      </c>
      <c r="B27" s="2" t="s">
        <v>19</v>
      </c>
      <c r="C27" s="17">
        <f t="shared" si="6"/>
        <v>101.99</v>
      </c>
      <c r="D27" s="16">
        <v>16.89</v>
      </c>
      <c r="E27" s="16">
        <v>85.1</v>
      </c>
    </row>
    <row r="28" spans="1:5" ht="23.65" customHeight="1" x14ac:dyDescent="0.15">
      <c r="A28" s="21" t="s">
        <v>126</v>
      </c>
      <c r="B28" s="2" t="s">
        <v>20</v>
      </c>
      <c r="C28" s="17">
        <f t="shared" si="6"/>
        <v>523.12</v>
      </c>
      <c r="D28" s="16">
        <v>97.95</v>
      </c>
      <c r="E28" s="16">
        <v>425.16999999999996</v>
      </c>
    </row>
    <row r="29" spans="1:5" ht="23.65" customHeight="1" x14ac:dyDescent="0.15">
      <c r="A29" s="21" t="s">
        <v>127</v>
      </c>
      <c r="B29" s="2" t="s">
        <v>21</v>
      </c>
      <c r="C29" s="17">
        <f t="shared" si="6"/>
        <v>493.9</v>
      </c>
      <c r="D29" s="16">
        <v>77.34</v>
      </c>
      <c r="E29" s="16">
        <v>416.56</v>
      </c>
    </row>
    <row r="30" spans="1:5" ht="23.65" customHeight="1" x14ac:dyDescent="0.15">
      <c r="A30" s="21" t="s">
        <v>128</v>
      </c>
      <c r="B30" s="2" t="s">
        <v>22</v>
      </c>
      <c r="C30" s="17">
        <f t="shared" si="6"/>
        <v>197.11</v>
      </c>
      <c r="D30" s="16">
        <v>48.69</v>
      </c>
      <c r="E30" s="16">
        <v>148.42000000000002</v>
      </c>
    </row>
    <row r="31" spans="1:5" s="12" customFormat="1" ht="23.65" customHeight="1" x14ac:dyDescent="0.15">
      <c r="A31" s="22" t="s">
        <v>108</v>
      </c>
      <c r="B31" s="5" t="s">
        <v>23</v>
      </c>
      <c r="C31" s="17">
        <f t="shared" ref="C31" si="7">SUM(C32:C38)</f>
        <v>6652.3</v>
      </c>
      <c r="D31" s="15">
        <f>SUM(D32:D38)</f>
        <v>1975.38</v>
      </c>
      <c r="E31" s="15">
        <f>SUM(E32:E38)</f>
        <v>4676.9199999999992</v>
      </c>
    </row>
    <row r="32" spans="1:5" ht="23.65" customHeight="1" x14ac:dyDescent="0.15">
      <c r="A32" s="21" t="s">
        <v>129</v>
      </c>
      <c r="B32" s="3" t="s">
        <v>24</v>
      </c>
      <c r="C32" s="17">
        <f t="shared" ref="C32:C38" si="8">D32+E32</f>
        <v>566.12</v>
      </c>
      <c r="D32" s="16">
        <v>117.72</v>
      </c>
      <c r="E32" s="16">
        <v>448.4</v>
      </c>
    </row>
    <row r="33" spans="1:5" ht="23.65" customHeight="1" x14ac:dyDescent="0.15">
      <c r="A33" s="21" t="s">
        <v>130</v>
      </c>
      <c r="B33" s="3" t="s">
        <v>25</v>
      </c>
      <c r="C33" s="17">
        <f t="shared" si="8"/>
        <v>525.05999999999995</v>
      </c>
      <c r="D33" s="16">
        <v>171.3</v>
      </c>
      <c r="E33" s="16">
        <v>353.76</v>
      </c>
    </row>
    <row r="34" spans="1:5" ht="23.65" customHeight="1" x14ac:dyDescent="0.15">
      <c r="A34" s="21" t="s">
        <v>131</v>
      </c>
      <c r="B34" s="3" t="s">
        <v>26</v>
      </c>
      <c r="C34" s="17">
        <f t="shared" si="8"/>
        <v>844.90000000000009</v>
      </c>
      <c r="D34" s="16">
        <v>282.72000000000003</v>
      </c>
      <c r="E34" s="16">
        <v>562.18000000000006</v>
      </c>
    </row>
    <row r="35" spans="1:5" ht="23.65" customHeight="1" x14ac:dyDescent="0.15">
      <c r="A35" s="21" t="s">
        <v>132</v>
      </c>
      <c r="B35" s="3" t="s">
        <v>27</v>
      </c>
      <c r="C35" s="17">
        <f t="shared" si="8"/>
        <v>544.79999999999995</v>
      </c>
      <c r="D35" s="16">
        <v>110.13</v>
      </c>
      <c r="E35" s="16">
        <v>434.67</v>
      </c>
    </row>
    <row r="36" spans="1:5" ht="23.65" customHeight="1" x14ac:dyDescent="0.15">
      <c r="A36" s="21" t="s">
        <v>133</v>
      </c>
      <c r="B36" s="3" t="s">
        <v>28</v>
      </c>
      <c r="C36" s="17">
        <f t="shared" si="8"/>
        <v>853.99</v>
      </c>
      <c r="D36" s="16">
        <v>190.47</v>
      </c>
      <c r="E36" s="16">
        <v>663.52</v>
      </c>
    </row>
    <row r="37" spans="1:5" ht="23.65" customHeight="1" x14ac:dyDescent="0.15">
      <c r="A37" s="21" t="s">
        <v>134</v>
      </c>
      <c r="B37" s="3" t="s">
        <v>29</v>
      </c>
      <c r="C37" s="17">
        <f t="shared" si="8"/>
        <v>3131.7999999999997</v>
      </c>
      <c r="D37" s="16">
        <v>1058.8499999999999</v>
      </c>
      <c r="E37" s="16">
        <v>2072.9499999999998</v>
      </c>
    </row>
    <row r="38" spans="1:5" ht="23.65" customHeight="1" x14ac:dyDescent="0.15">
      <c r="A38" s="21" t="s">
        <v>135</v>
      </c>
      <c r="B38" s="2" t="s">
        <v>90</v>
      </c>
      <c r="C38" s="17">
        <f t="shared" si="8"/>
        <v>185.63</v>
      </c>
      <c r="D38" s="16">
        <v>44.19</v>
      </c>
      <c r="E38" s="16">
        <v>141.44</v>
      </c>
    </row>
    <row r="39" spans="1:5" s="12" customFormat="1" ht="23.65" customHeight="1" x14ac:dyDescent="0.15">
      <c r="A39" s="22" t="s">
        <v>109</v>
      </c>
      <c r="B39" s="6" t="s">
        <v>30</v>
      </c>
      <c r="C39" s="17">
        <f t="shared" ref="C39" si="9">SUM(C40:C46)</f>
        <v>2691.45</v>
      </c>
      <c r="D39" s="15">
        <f>SUM(D40:D46)</f>
        <v>400.46999999999997</v>
      </c>
      <c r="E39" s="15">
        <f>SUM(E40:E46)</f>
        <v>2290.98</v>
      </c>
    </row>
    <row r="40" spans="1:5" ht="23.65" customHeight="1" x14ac:dyDescent="0.15">
      <c r="A40" s="21" t="s">
        <v>136</v>
      </c>
      <c r="B40" s="3" t="s">
        <v>89</v>
      </c>
      <c r="C40" s="17">
        <f t="shared" ref="C40:C46" si="10">D40+E40</f>
        <v>147.13</v>
      </c>
      <c r="D40" s="16">
        <v>28.26</v>
      </c>
      <c r="E40" s="16">
        <v>118.86999999999999</v>
      </c>
    </row>
    <row r="41" spans="1:5" ht="23.65" customHeight="1" x14ac:dyDescent="0.15">
      <c r="A41" s="21" t="s">
        <v>137</v>
      </c>
      <c r="B41" s="3" t="s">
        <v>31</v>
      </c>
      <c r="C41" s="17">
        <f t="shared" si="10"/>
        <v>597.96</v>
      </c>
      <c r="D41" s="16">
        <v>174.75</v>
      </c>
      <c r="E41" s="16">
        <v>423.21</v>
      </c>
    </row>
    <row r="42" spans="1:5" ht="23.65" customHeight="1" x14ac:dyDescent="0.15">
      <c r="A42" s="21" t="s">
        <v>138</v>
      </c>
      <c r="B42" s="3" t="s">
        <v>32</v>
      </c>
      <c r="C42" s="17">
        <f t="shared" si="10"/>
        <v>354.23999999999995</v>
      </c>
      <c r="D42" s="16">
        <v>24.84</v>
      </c>
      <c r="E42" s="16">
        <v>329.4</v>
      </c>
    </row>
    <row r="43" spans="1:5" ht="23.65" customHeight="1" x14ac:dyDescent="0.15">
      <c r="A43" s="21" t="s">
        <v>139</v>
      </c>
      <c r="B43" s="3" t="s">
        <v>33</v>
      </c>
      <c r="C43" s="17">
        <f t="shared" si="10"/>
        <v>386.06000000000006</v>
      </c>
      <c r="D43" s="16">
        <v>35.61</v>
      </c>
      <c r="E43" s="16">
        <v>350.45000000000005</v>
      </c>
    </row>
    <row r="44" spans="1:5" ht="23.65" customHeight="1" x14ac:dyDescent="0.15">
      <c r="A44" s="21" t="s">
        <v>140</v>
      </c>
      <c r="B44" s="3" t="s">
        <v>34</v>
      </c>
      <c r="C44" s="17">
        <f t="shared" si="10"/>
        <v>379.25</v>
      </c>
      <c r="D44" s="16">
        <v>29.07</v>
      </c>
      <c r="E44" s="16">
        <v>350.18</v>
      </c>
    </row>
    <row r="45" spans="1:5" ht="23.65" customHeight="1" x14ac:dyDescent="0.15">
      <c r="A45" s="21" t="s">
        <v>141</v>
      </c>
      <c r="B45" s="3" t="s">
        <v>35</v>
      </c>
      <c r="C45" s="17">
        <f t="shared" si="10"/>
        <v>470.56999999999994</v>
      </c>
      <c r="D45" s="16">
        <v>72.510000000000005</v>
      </c>
      <c r="E45" s="16">
        <v>398.05999999999995</v>
      </c>
    </row>
    <row r="46" spans="1:5" ht="23.65" customHeight="1" x14ac:dyDescent="0.15">
      <c r="A46" s="21" t="s">
        <v>142</v>
      </c>
      <c r="B46" s="3" t="s">
        <v>36</v>
      </c>
      <c r="C46" s="17">
        <f t="shared" si="10"/>
        <v>356.24</v>
      </c>
      <c r="D46" s="16">
        <v>35.43</v>
      </c>
      <c r="E46" s="16">
        <v>320.81</v>
      </c>
    </row>
    <row r="47" spans="1:5" s="12" customFormat="1" ht="23.65" customHeight="1" x14ac:dyDescent="0.15">
      <c r="A47" s="22" t="s">
        <v>110</v>
      </c>
      <c r="B47" s="6" t="s">
        <v>37</v>
      </c>
      <c r="C47" s="17">
        <f t="shared" ref="C47:E47" si="11">SUM(C48:C51)</f>
        <v>1524.21</v>
      </c>
      <c r="D47" s="15">
        <f t="shared" ref="D47" si="12">SUM(D48:D51)</f>
        <v>368.19</v>
      </c>
      <c r="E47" s="15">
        <f t="shared" si="11"/>
        <v>1156.02</v>
      </c>
    </row>
    <row r="48" spans="1:5" ht="23.65" customHeight="1" x14ac:dyDescent="0.15">
      <c r="A48" s="21" t="s">
        <v>143</v>
      </c>
      <c r="B48" s="3" t="s">
        <v>38</v>
      </c>
      <c r="C48" s="17">
        <f t="shared" ref="C48:C51" si="13">D48+E48</f>
        <v>235.97</v>
      </c>
      <c r="D48" s="16">
        <v>48.99</v>
      </c>
      <c r="E48" s="16">
        <v>186.98</v>
      </c>
    </row>
    <row r="49" spans="1:5" ht="23.65" customHeight="1" x14ac:dyDescent="0.15">
      <c r="A49" s="21" t="s">
        <v>144</v>
      </c>
      <c r="B49" s="2" t="s">
        <v>39</v>
      </c>
      <c r="C49" s="17">
        <f t="shared" si="13"/>
        <v>441.09</v>
      </c>
      <c r="D49" s="16">
        <v>98.46</v>
      </c>
      <c r="E49" s="16">
        <v>342.63</v>
      </c>
    </row>
    <row r="50" spans="1:5" ht="23.65" customHeight="1" x14ac:dyDescent="0.15">
      <c r="A50" s="21" t="s">
        <v>145</v>
      </c>
      <c r="B50" s="2" t="s">
        <v>40</v>
      </c>
      <c r="C50" s="17">
        <f t="shared" si="13"/>
        <v>688.99</v>
      </c>
      <c r="D50" s="16">
        <v>186.39</v>
      </c>
      <c r="E50" s="16">
        <v>502.6</v>
      </c>
    </row>
    <row r="51" spans="1:5" ht="23.65" customHeight="1" x14ac:dyDescent="0.15">
      <c r="A51" s="21" t="s">
        <v>146</v>
      </c>
      <c r="B51" s="2" t="s">
        <v>41</v>
      </c>
      <c r="C51" s="17">
        <f t="shared" si="13"/>
        <v>158.16</v>
      </c>
      <c r="D51" s="16">
        <v>34.35</v>
      </c>
      <c r="E51" s="16">
        <v>123.80999999999999</v>
      </c>
    </row>
    <row r="52" spans="1:5" s="12" customFormat="1" ht="23.65" customHeight="1" x14ac:dyDescent="0.15">
      <c r="A52" s="22" t="s">
        <v>147</v>
      </c>
      <c r="B52" s="6" t="s">
        <v>42</v>
      </c>
      <c r="C52" s="17">
        <f t="shared" ref="C52:E52" si="14">SUM(C53:C55)</f>
        <v>682.22</v>
      </c>
      <c r="D52" s="15">
        <f t="shared" ref="D52" si="15">SUM(D53:D55)</f>
        <v>64.080000000000013</v>
      </c>
      <c r="E52" s="15">
        <f t="shared" si="14"/>
        <v>618.14</v>
      </c>
    </row>
    <row r="53" spans="1:5" ht="23.65" customHeight="1" x14ac:dyDescent="0.15">
      <c r="A53" s="21" t="s">
        <v>148</v>
      </c>
      <c r="B53" s="2" t="s">
        <v>43</v>
      </c>
      <c r="C53" s="17">
        <f t="shared" ref="C53:C55" si="16">D53+E53</f>
        <v>102.32</v>
      </c>
      <c r="D53" s="16">
        <v>17.46</v>
      </c>
      <c r="E53" s="16">
        <v>84.859999999999985</v>
      </c>
    </row>
    <row r="54" spans="1:5" ht="23.65" customHeight="1" x14ac:dyDescent="0.15">
      <c r="A54" s="21" t="s">
        <v>149</v>
      </c>
      <c r="B54" s="2" t="s">
        <v>44</v>
      </c>
      <c r="C54" s="17">
        <f t="shared" si="16"/>
        <v>235.86</v>
      </c>
      <c r="D54" s="16">
        <v>16.02</v>
      </c>
      <c r="E54" s="16">
        <v>219.84</v>
      </c>
    </row>
    <row r="55" spans="1:5" ht="23.65" customHeight="1" x14ac:dyDescent="0.15">
      <c r="A55" s="21" t="s">
        <v>150</v>
      </c>
      <c r="B55" s="2" t="s">
        <v>45</v>
      </c>
      <c r="C55" s="17">
        <f t="shared" si="16"/>
        <v>344.04</v>
      </c>
      <c r="D55" s="16">
        <v>30.6</v>
      </c>
      <c r="E55" s="16">
        <v>313.44</v>
      </c>
    </row>
    <row r="56" spans="1:5" s="12" customFormat="1" ht="23.65" customHeight="1" x14ac:dyDescent="0.15">
      <c r="A56" s="22" t="s">
        <v>111</v>
      </c>
      <c r="B56" s="5" t="s">
        <v>46</v>
      </c>
      <c r="C56" s="17">
        <f t="shared" ref="C56:E56" si="17">SUM(C57:C60)</f>
        <v>1264.0500000000002</v>
      </c>
      <c r="D56" s="15">
        <f t="shared" ref="D56" si="18">SUM(D57:D60)</f>
        <v>242.07</v>
      </c>
      <c r="E56" s="15">
        <f t="shared" si="17"/>
        <v>1021.98</v>
      </c>
    </row>
    <row r="57" spans="1:5" ht="23.65" customHeight="1" x14ac:dyDescent="0.15">
      <c r="A57" s="21" t="s">
        <v>151</v>
      </c>
      <c r="B57" s="2" t="s">
        <v>47</v>
      </c>
      <c r="C57" s="17">
        <f t="shared" ref="C57:C60" si="19">D57+E57</f>
        <v>82.24</v>
      </c>
      <c r="D57" s="16">
        <v>10.050000000000001</v>
      </c>
      <c r="E57" s="16">
        <v>72.19</v>
      </c>
    </row>
    <row r="58" spans="1:5" ht="23.65" customHeight="1" x14ac:dyDescent="0.15">
      <c r="A58" s="21" t="s">
        <v>152</v>
      </c>
      <c r="B58" s="2" t="s">
        <v>48</v>
      </c>
      <c r="C58" s="17">
        <f t="shared" si="19"/>
        <v>504.2</v>
      </c>
      <c r="D58" s="16">
        <v>83.88</v>
      </c>
      <c r="E58" s="16">
        <v>420.32</v>
      </c>
    </row>
    <row r="59" spans="1:5" ht="23.65" customHeight="1" x14ac:dyDescent="0.15">
      <c r="A59" s="21" t="s">
        <v>153</v>
      </c>
      <c r="B59" s="2" t="s">
        <v>49</v>
      </c>
      <c r="C59" s="17">
        <f t="shared" si="19"/>
        <v>575.44000000000005</v>
      </c>
      <c r="D59" s="16">
        <v>127.56</v>
      </c>
      <c r="E59" s="16">
        <v>447.88</v>
      </c>
    </row>
    <row r="60" spans="1:5" ht="23.65" customHeight="1" x14ac:dyDescent="0.15">
      <c r="A60" s="21" t="s">
        <v>154</v>
      </c>
      <c r="B60" s="2" t="s">
        <v>50</v>
      </c>
      <c r="C60" s="17">
        <f t="shared" si="19"/>
        <v>102.17</v>
      </c>
      <c r="D60" s="16">
        <v>20.58</v>
      </c>
      <c r="E60" s="16">
        <v>81.59</v>
      </c>
    </row>
    <row r="61" spans="1:5" s="12" customFormat="1" ht="23.65" customHeight="1" x14ac:dyDescent="0.15">
      <c r="A61" s="22" t="s">
        <v>112</v>
      </c>
      <c r="B61" s="5" t="s">
        <v>51</v>
      </c>
      <c r="C61" s="17">
        <f t="shared" ref="C61:E61" si="20">SUM(C62:C63)</f>
        <v>817.59</v>
      </c>
      <c r="D61" s="15">
        <f t="shared" ref="D61" si="21">SUM(D62:D63)</f>
        <v>242.51999999999998</v>
      </c>
      <c r="E61" s="15">
        <f t="shared" si="20"/>
        <v>575.07000000000005</v>
      </c>
    </row>
    <row r="62" spans="1:5" ht="23.65" customHeight="1" x14ac:dyDescent="0.15">
      <c r="A62" s="21" t="s">
        <v>155</v>
      </c>
      <c r="B62" s="2" t="s">
        <v>52</v>
      </c>
      <c r="C62" s="17">
        <f t="shared" ref="C62:C63" si="22">D62+E62</f>
        <v>336.41</v>
      </c>
      <c r="D62" s="16">
        <v>139.38</v>
      </c>
      <c r="E62" s="16">
        <v>197.03000000000003</v>
      </c>
    </row>
    <row r="63" spans="1:5" ht="23.65" customHeight="1" x14ac:dyDescent="0.15">
      <c r="A63" s="21" t="s">
        <v>156</v>
      </c>
      <c r="B63" s="2" t="s">
        <v>53</v>
      </c>
      <c r="C63" s="17">
        <f t="shared" si="22"/>
        <v>481.18</v>
      </c>
      <c r="D63" s="16">
        <v>103.14</v>
      </c>
      <c r="E63" s="16">
        <v>378.04</v>
      </c>
    </row>
    <row r="64" spans="1:5" s="12" customFormat="1" ht="23.65" customHeight="1" x14ac:dyDescent="0.15">
      <c r="A64" s="22" t="s">
        <v>113</v>
      </c>
      <c r="B64" s="6" t="s">
        <v>54</v>
      </c>
      <c r="C64" s="17">
        <f t="shared" ref="C64:E64" si="23">SUM(C65:C71)</f>
        <v>2670.22</v>
      </c>
      <c r="D64" s="15">
        <f t="shared" ref="D64" si="24">SUM(D65:D71)</f>
        <v>873.18000000000006</v>
      </c>
      <c r="E64" s="15">
        <f t="shared" si="23"/>
        <v>1797.04</v>
      </c>
    </row>
    <row r="65" spans="1:5" ht="23.65" customHeight="1" x14ac:dyDescent="0.15">
      <c r="A65" s="21" t="s">
        <v>157</v>
      </c>
      <c r="B65" s="2" t="s">
        <v>55</v>
      </c>
      <c r="C65" s="17">
        <f t="shared" ref="C65:C71" si="25">D65+E65</f>
        <v>8.8099999999999987</v>
      </c>
      <c r="D65" s="16">
        <v>2.04</v>
      </c>
      <c r="E65" s="16">
        <v>6.77</v>
      </c>
    </row>
    <row r="66" spans="1:5" ht="23.65" customHeight="1" x14ac:dyDescent="0.15">
      <c r="A66" s="21" t="s">
        <v>158</v>
      </c>
      <c r="B66" s="2" t="s">
        <v>92</v>
      </c>
      <c r="C66" s="17">
        <f t="shared" si="25"/>
        <v>249.85999999999999</v>
      </c>
      <c r="D66" s="16">
        <v>58.98</v>
      </c>
      <c r="E66" s="16">
        <v>190.88</v>
      </c>
    </row>
    <row r="67" spans="1:5" ht="23.65" customHeight="1" x14ac:dyDescent="0.15">
      <c r="A67" s="21" t="s">
        <v>159</v>
      </c>
      <c r="B67" s="2" t="s">
        <v>56</v>
      </c>
      <c r="C67" s="17">
        <f t="shared" si="25"/>
        <v>399.17</v>
      </c>
      <c r="D67" s="16">
        <v>85.68</v>
      </c>
      <c r="E67" s="16">
        <v>313.49</v>
      </c>
    </row>
    <row r="68" spans="1:5" ht="23.65" customHeight="1" x14ac:dyDescent="0.15">
      <c r="A68" s="21" t="s">
        <v>160</v>
      </c>
      <c r="B68" s="2" t="s">
        <v>57</v>
      </c>
      <c r="C68" s="17">
        <f t="shared" si="25"/>
        <v>1447.1799999999998</v>
      </c>
      <c r="D68" s="16">
        <v>622.55999999999995</v>
      </c>
      <c r="E68" s="16">
        <v>824.62</v>
      </c>
    </row>
    <row r="69" spans="1:5" ht="23.65" customHeight="1" x14ac:dyDescent="0.15">
      <c r="A69" s="21" t="s">
        <v>161</v>
      </c>
      <c r="B69" s="2" t="s">
        <v>58</v>
      </c>
      <c r="C69" s="17">
        <f t="shared" si="25"/>
        <v>185.82000000000002</v>
      </c>
      <c r="D69" s="16">
        <v>30.27</v>
      </c>
      <c r="E69" s="16">
        <v>155.55000000000001</v>
      </c>
    </row>
    <row r="70" spans="1:5" ht="23.65" customHeight="1" x14ac:dyDescent="0.15">
      <c r="A70" s="21" t="s">
        <v>162</v>
      </c>
      <c r="B70" s="2" t="s">
        <v>59</v>
      </c>
      <c r="C70" s="17">
        <f t="shared" si="25"/>
        <v>280.23</v>
      </c>
      <c r="D70" s="16">
        <v>41.19</v>
      </c>
      <c r="E70" s="16">
        <v>239.04000000000002</v>
      </c>
    </row>
    <row r="71" spans="1:5" ht="23.65" customHeight="1" x14ac:dyDescent="0.15">
      <c r="A71" s="21" t="s">
        <v>163</v>
      </c>
      <c r="B71" s="2" t="s">
        <v>60</v>
      </c>
      <c r="C71" s="17">
        <f t="shared" si="25"/>
        <v>99.15</v>
      </c>
      <c r="D71" s="16">
        <v>32.46</v>
      </c>
      <c r="E71" s="16">
        <v>66.69</v>
      </c>
    </row>
    <row r="72" spans="1:5" s="12" customFormat="1" ht="23.65" customHeight="1" x14ac:dyDescent="0.15">
      <c r="A72" s="22" t="s">
        <v>114</v>
      </c>
      <c r="B72" s="5" t="s">
        <v>61</v>
      </c>
      <c r="C72" s="17">
        <f t="shared" ref="C72:E72" si="26">SUM(C73:C78)</f>
        <v>231.77999999999997</v>
      </c>
      <c r="D72" s="15">
        <f t="shared" ref="D72" si="27">SUM(D73:D78)</f>
        <v>37.47</v>
      </c>
      <c r="E72" s="15">
        <f t="shared" si="26"/>
        <v>194.31</v>
      </c>
    </row>
    <row r="73" spans="1:5" ht="23.65" customHeight="1" x14ac:dyDescent="0.15">
      <c r="A73" s="21" t="s">
        <v>164</v>
      </c>
      <c r="B73" s="2" t="s">
        <v>62</v>
      </c>
      <c r="C73" s="17">
        <f t="shared" ref="C73:C78" si="28">D73+E73</f>
        <v>91.25</v>
      </c>
      <c r="D73" s="16">
        <v>2.79</v>
      </c>
      <c r="E73" s="16">
        <v>88.46</v>
      </c>
    </row>
    <row r="74" spans="1:5" ht="23.65" customHeight="1" x14ac:dyDescent="0.15">
      <c r="A74" s="21" t="s">
        <v>165</v>
      </c>
      <c r="B74" s="2" t="s">
        <v>63</v>
      </c>
      <c r="C74" s="17">
        <f t="shared" si="28"/>
        <v>40.01</v>
      </c>
      <c r="D74" s="16">
        <v>8.67</v>
      </c>
      <c r="E74" s="16">
        <v>31.34</v>
      </c>
    </row>
    <row r="75" spans="1:5" ht="23.65" customHeight="1" x14ac:dyDescent="0.15">
      <c r="A75" s="21" t="s">
        <v>166</v>
      </c>
      <c r="B75" s="2" t="s">
        <v>64</v>
      </c>
      <c r="C75" s="17">
        <f t="shared" si="28"/>
        <v>86.509999999999991</v>
      </c>
      <c r="D75" s="16">
        <v>18.57</v>
      </c>
      <c r="E75" s="16">
        <v>67.94</v>
      </c>
    </row>
    <row r="76" spans="1:5" ht="23.65" customHeight="1" x14ac:dyDescent="0.15">
      <c r="A76" s="21" t="s">
        <v>167</v>
      </c>
      <c r="B76" s="4" t="s">
        <v>65</v>
      </c>
      <c r="C76" s="17">
        <f t="shared" si="28"/>
        <v>0.56000000000000005</v>
      </c>
      <c r="D76" s="16">
        <v>0.3</v>
      </c>
      <c r="E76" s="16">
        <v>0.26</v>
      </c>
    </row>
    <row r="77" spans="1:5" ht="23.65" customHeight="1" x14ac:dyDescent="0.15">
      <c r="A77" s="21" t="s">
        <v>168</v>
      </c>
      <c r="B77" s="4" t="s">
        <v>66</v>
      </c>
      <c r="C77" s="17">
        <f t="shared" si="28"/>
        <v>1.5</v>
      </c>
      <c r="D77" s="16">
        <v>0.18</v>
      </c>
      <c r="E77" s="16">
        <v>1.32</v>
      </c>
    </row>
    <row r="78" spans="1:5" ht="23.65" customHeight="1" x14ac:dyDescent="0.15">
      <c r="A78" s="21" t="s">
        <v>169</v>
      </c>
      <c r="B78" s="4" t="s">
        <v>67</v>
      </c>
      <c r="C78" s="17">
        <f t="shared" si="28"/>
        <v>11.95</v>
      </c>
      <c r="D78" s="16">
        <v>6.96</v>
      </c>
      <c r="E78" s="16">
        <v>4.99</v>
      </c>
    </row>
    <row r="79" spans="1:5" s="12" customFormat="1" ht="23.65" customHeight="1" x14ac:dyDescent="0.15">
      <c r="A79" s="22" t="s">
        <v>115</v>
      </c>
      <c r="B79" s="6" t="s">
        <v>68</v>
      </c>
      <c r="C79" s="17">
        <f t="shared" ref="C79:E79" si="29">SUM(C80:C84)</f>
        <v>1685.0300000000002</v>
      </c>
      <c r="D79" s="15">
        <f t="shared" ref="D79" si="30">SUM(D80:D84)</f>
        <v>171.33</v>
      </c>
      <c r="E79" s="15">
        <f t="shared" si="29"/>
        <v>1513.7000000000003</v>
      </c>
    </row>
    <row r="80" spans="1:5" ht="23.65" customHeight="1" x14ac:dyDescent="0.15">
      <c r="A80" s="21" t="s">
        <v>170</v>
      </c>
      <c r="B80" s="2" t="s">
        <v>69</v>
      </c>
      <c r="C80" s="17">
        <f t="shared" ref="C80:C84" si="31">D80+E80</f>
        <v>459.86</v>
      </c>
      <c r="D80" s="16">
        <v>9.75</v>
      </c>
      <c r="E80" s="16">
        <v>450.11</v>
      </c>
    </row>
    <row r="81" spans="1:5" ht="23.65" customHeight="1" x14ac:dyDescent="0.15">
      <c r="A81" s="21" t="s">
        <v>171</v>
      </c>
      <c r="B81" s="2" t="s">
        <v>70</v>
      </c>
      <c r="C81" s="17">
        <f t="shared" si="31"/>
        <v>58.709999999999994</v>
      </c>
      <c r="D81" s="16">
        <v>5.52</v>
      </c>
      <c r="E81" s="16">
        <v>53.19</v>
      </c>
    </row>
    <row r="82" spans="1:5" ht="23.65" customHeight="1" x14ac:dyDescent="0.15">
      <c r="A82" s="21" t="s">
        <v>172</v>
      </c>
      <c r="B82" s="2" t="s">
        <v>71</v>
      </c>
      <c r="C82" s="17">
        <f t="shared" si="31"/>
        <v>131.07999999999998</v>
      </c>
      <c r="D82" s="16">
        <v>17.97</v>
      </c>
      <c r="E82" s="16">
        <v>113.10999999999999</v>
      </c>
    </row>
    <row r="83" spans="1:5" ht="23.65" customHeight="1" x14ac:dyDescent="0.15">
      <c r="A83" s="21" t="s">
        <v>173</v>
      </c>
      <c r="B83" s="2" t="s">
        <v>72</v>
      </c>
      <c r="C83" s="17">
        <f t="shared" si="31"/>
        <v>700.07</v>
      </c>
      <c r="D83" s="16">
        <v>101.37</v>
      </c>
      <c r="E83" s="16">
        <v>598.70000000000005</v>
      </c>
    </row>
    <row r="84" spans="1:5" ht="23.65" customHeight="1" x14ac:dyDescent="0.15">
      <c r="A84" s="21" t="s">
        <v>174</v>
      </c>
      <c r="B84" s="2" t="s">
        <v>93</v>
      </c>
      <c r="C84" s="17">
        <f t="shared" si="31"/>
        <v>335.31000000000006</v>
      </c>
      <c r="D84" s="16">
        <v>36.72</v>
      </c>
      <c r="E84" s="16">
        <v>298.59000000000003</v>
      </c>
    </row>
    <row r="85" spans="1:5" s="12" customFormat="1" ht="23.65" customHeight="1" x14ac:dyDescent="0.15">
      <c r="A85" s="22" t="s">
        <v>116</v>
      </c>
      <c r="B85" s="6" t="s">
        <v>73</v>
      </c>
      <c r="C85" s="17">
        <f t="shared" ref="C85:E85" si="32">SUM(C86:C89)</f>
        <v>225.32</v>
      </c>
      <c r="D85" s="15">
        <f t="shared" ref="D85" si="33">SUM(D86:D89)</f>
        <v>46.47</v>
      </c>
      <c r="E85" s="15">
        <f t="shared" si="32"/>
        <v>178.85</v>
      </c>
    </row>
    <row r="86" spans="1:5" ht="23.65" customHeight="1" x14ac:dyDescent="0.15">
      <c r="A86" s="21" t="s">
        <v>175</v>
      </c>
      <c r="B86" s="2" t="s">
        <v>74</v>
      </c>
      <c r="C86" s="17">
        <f t="shared" ref="C86:C89" si="34">D86+E86</f>
        <v>5.6</v>
      </c>
      <c r="D86" s="16">
        <v>2.04</v>
      </c>
      <c r="E86" s="16">
        <v>3.56</v>
      </c>
    </row>
    <row r="87" spans="1:5" ht="23.65" customHeight="1" x14ac:dyDescent="0.15">
      <c r="A87" s="21" t="s">
        <v>176</v>
      </c>
      <c r="B87" s="2" t="s">
        <v>75</v>
      </c>
      <c r="C87" s="17">
        <f t="shared" si="34"/>
        <v>71.12</v>
      </c>
      <c r="D87" s="16">
        <v>23.82</v>
      </c>
      <c r="E87" s="16">
        <v>47.3</v>
      </c>
    </row>
    <row r="88" spans="1:5" ht="23.65" customHeight="1" x14ac:dyDescent="0.15">
      <c r="A88" s="21" t="s">
        <v>177</v>
      </c>
      <c r="B88" s="2" t="s">
        <v>76</v>
      </c>
      <c r="C88" s="17">
        <f t="shared" si="34"/>
        <v>70.16</v>
      </c>
      <c r="D88" s="16">
        <v>19.14</v>
      </c>
      <c r="E88" s="16">
        <v>51.02</v>
      </c>
    </row>
    <row r="89" spans="1:5" ht="23.65" customHeight="1" x14ac:dyDescent="0.15">
      <c r="A89" s="21" t="s">
        <v>178</v>
      </c>
      <c r="B89" s="3" t="s">
        <v>77</v>
      </c>
      <c r="C89" s="17">
        <f t="shared" si="34"/>
        <v>78.44</v>
      </c>
      <c r="D89" s="16">
        <v>1.47</v>
      </c>
      <c r="E89" s="16">
        <v>76.97</v>
      </c>
    </row>
    <row r="90" spans="1:5" s="12" customFormat="1" ht="23.65" customHeight="1" x14ac:dyDescent="0.15">
      <c r="A90" s="22" t="s">
        <v>117</v>
      </c>
      <c r="B90" s="5" t="s">
        <v>78</v>
      </c>
      <c r="C90" s="17">
        <f t="shared" ref="C90" si="35">SUM(C91:C100)</f>
        <v>2342.3200000000002</v>
      </c>
      <c r="D90" s="15">
        <f>SUM(D91:D100)</f>
        <v>408.51</v>
      </c>
      <c r="E90" s="15">
        <f>SUM(E91:E100)</f>
        <v>1933.8099999999997</v>
      </c>
    </row>
    <row r="91" spans="1:5" ht="23.65" customHeight="1" x14ac:dyDescent="0.15">
      <c r="A91" s="21" t="s">
        <v>179</v>
      </c>
      <c r="B91" s="2" t="s">
        <v>79</v>
      </c>
      <c r="C91" s="17">
        <f t="shared" ref="C91:C100" si="36">D91+E91</f>
        <v>143.99</v>
      </c>
      <c r="D91" s="16">
        <v>48.84</v>
      </c>
      <c r="E91" s="16">
        <v>95.15</v>
      </c>
    </row>
    <row r="92" spans="1:5" ht="23.65" customHeight="1" x14ac:dyDescent="0.15">
      <c r="A92" s="21" t="s">
        <v>180</v>
      </c>
      <c r="B92" s="2" t="s">
        <v>80</v>
      </c>
      <c r="C92" s="17">
        <f t="shared" si="36"/>
        <v>38.610000000000007</v>
      </c>
      <c r="D92" s="16">
        <v>5.0999999999999996</v>
      </c>
      <c r="E92" s="16">
        <v>33.510000000000005</v>
      </c>
    </row>
    <row r="93" spans="1:5" ht="23.65" customHeight="1" x14ac:dyDescent="0.15">
      <c r="A93" s="21" t="s">
        <v>181</v>
      </c>
      <c r="B93" s="2" t="s">
        <v>81</v>
      </c>
      <c r="C93" s="17">
        <f t="shared" si="36"/>
        <v>128.51</v>
      </c>
      <c r="D93" s="16">
        <v>11.25</v>
      </c>
      <c r="E93" s="16">
        <v>117.25999999999999</v>
      </c>
    </row>
    <row r="94" spans="1:5" ht="23.65" customHeight="1" x14ac:dyDescent="0.15">
      <c r="A94" s="21" t="s">
        <v>182</v>
      </c>
      <c r="B94" s="2" t="s">
        <v>82</v>
      </c>
      <c r="C94" s="17">
        <f t="shared" si="36"/>
        <v>150.56</v>
      </c>
      <c r="D94" s="16">
        <v>30.99</v>
      </c>
      <c r="E94" s="16">
        <v>119.57</v>
      </c>
    </row>
    <row r="95" spans="1:5" ht="23.65" customHeight="1" x14ac:dyDescent="0.15">
      <c r="A95" s="21" t="s">
        <v>183</v>
      </c>
      <c r="B95" s="2" t="s">
        <v>83</v>
      </c>
      <c r="C95" s="17">
        <f t="shared" si="36"/>
        <v>133.05000000000001</v>
      </c>
      <c r="D95" s="16">
        <v>33.6</v>
      </c>
      <c r="E95" s="16">
        <v>99.45</v>
      </c>
    </row>
    <row r="96" spans="1:5" ht="23.65" customHeight="1" x14ac:dyDescent="0.15">
      <c r="A96" s="21" t="s">
        <v>184</v>
      </c>
      <c r="B96" s="2" t="s">
        <v>84</v>
      </c>
      <c r="C96" s="17">
        <f t="shared" si="36"/>
        <v>247.12</v>
      </c>
      <c r="D96" s="16">
        <v>54.9</v>
      </c>
      <c r="E96" s="16">
        <v>192.22</v>
      </c>
    </row>
    <row r="97" spans="1:5" ht="23.65" customHeight="1" x14ac:dyDescent="0.15">
      <c r="A97" s="21" t="s">
        <v>185</v>
      </c>
      <c r="B97" s="2" t="s">
        <v>85</v>
      </c>
      <c r="C97" s="17">
        <f t="shared" si="36"/>
        <v>579.71999999999991</v>
      </c>
      <c r="D97" s="16">
        <v>46.14</v>
      </c>
      <c r="E97" s="16">
        <v>533.57999999999993</v>
      </c>
    </row>
    <row r="98" spans="1:5" ht="23.65" customHeight="1" x14ac:dyDescent="0.15">
      <c r="A98" s="21" t="s">
        <v>186</v>
      </c>
      <c r="B98" s="2" t="s">
        <v>86</v>
      </c>
      <c r="C98" s="17">
        <f t="shared" si="36"/>
        <v>86.13</v>
      </c>
      <c r="D98" s="16">
        <v>5.01</v>
      </c>
      <c r="E98" s="16">
        <v>81.11999999999999</v>
      </c>
    </row>
    <row r="99" spans="1:5" ht="23.65" customHeight="1" x14ac:dyDescent="0.15">
      <c r="A99" s="21" t="s">
        <v>187</v>
      </c>
      <c r="B99" s="2" t="s">
        <v>87</v>
      </c>
      <c r="C99" s="17">
        <f t="shared" si="36"/>
        <v>423.83000000000004</v>
      </c>
      <c r="D99" s="16">
        <v>142.68</v>
      </c>
      <c r="E99" s="16">
        <v>281.15000000000003</v>
      </c>
    </row>
    <row r="100" spans="1:5" ht="23.65" customHeight="1" x14ac:dyDescent="0.15">
      <c r="A100" s="23" t="s">
        <v>188</v>
      </c>
      <c r="B100" s="2" t="s">
        <v>88</v>
      </c>
      <c r="C100" s="17">
        <f t="shared" si="36"/>
        <v>410.8</v>
      </c>
      <c r="D100" s="16">
        <v>30</v>
      </c>
      <c r="E100" s="16">
        <v>380.8</v>
      </c>
    </row>
    <row r="101" spans="1:5" ht="23.65" customHeight="1" x14ac:dyDescent="0.15">
      <c r="A101" s="28" t="s">
        <v>201</v>
      </c>
      <c r="B101" s="29"/>
      <c r="C101" s="17">
        <f>C102+C103+C104</f>
        <v>583.66</v>
      </c>
      <c r="D101" s="16">
        <f t="shared" ref="D101:E101" si="37">D102+D103+D104</f>
        <v>170.07</v>
      </c>
      <c r="E101" s="16">
        <f t="shared" si="37"/>
        <v>413.59000000000003</v>
      </c>
    </row>
    <row r="102" spans="1:5" ht="25.15" customHeight="1" x14ac:dyDescent="0.15">
      <c r="A102" s="22" t="s">
        <v>196</v>
      </c>
      <c r="B102" s="7" t="s">
        <v>95</v>
      </c>
      <c r="C102" s="17">
        <f t="shared" ref="C102:C104" si="38">D102+E102</f>
        <v>353.75</v>
      </c>
      <c r="D102" s="15">
        <v>165.87</v>
      </c>
      <c r="E102" s="15">
        <v>187.88</v>
      </c>
    </row>
    <row r="103" spans="1:5" ht="25.15" customHeight="1" x14ac:dyDescent="0.15">
      <c r="A103" s="22" t="s">
        <v>197</v>
      </c>
      <c r="B103" s="7" t="s">
        <v>94</v>
      </c>
      <c r="C103" s="17">
        <f t="shared" si="38"/>
        <v>7.76</v>
      </c>
      <c r="D103" s="15">
        <v>4.2</v>
      </c>
      <c r="E103" s="15">
        <v>3.56</v>
      </c>
    </row>
    <row r="104" spans="1:5" ht="25.15" customHeight="1" x14ac:dyDescent="0.15">
      <c r="A104" s="22" t="s">
        <v>198</v>
      </c>
      <c r="B104" s="7" t="s">
        <v>199</v>
      </c>
      <c r="C104" s="17">
        <f t="shared" si="38"/>
        <v>222.15</v>
      </c>
      <c r="D104" s="15"/>
      <c r="E104" s="15">
        <v>222.15</v>
      </c>
    </row>
  </sheetData>
  <mergeCells count="9">
    <mergeCell ref="A2:E2"/>
    <mergeCell ref="D4:D5"/>
    <mergeCell ref="E4:E5"/>
    <mergeCell ref="A6:B6"/>
    <mergeCell ref="A7:B7"/>
    <mergeCell ref="A101:B101"/>
    <mergeCell ref="B4:B5"/>
    <mergeCell ref="C4:C5"/>
    <mergeCell ref="A4:A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MyPC</cp:lastModifiedBy>
  <cp:lastPrinted>2024-12-09T07:03:17Z</cp:lastPrinted>
  <dcterms:created xsi:type="dcterms:W3CDTF">2022-10-21T06:49:14Z</dcterms:created>
  <dcterms:modified xsi:type="dcterms:W3CDTF">2024-12-11T09:56:12Z</dcterms:modified>
</cp:coreProperties>
</file>